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INFORMACION PRESUPUESTAL\"/>
    </mc:Choice>
  </mc:AlternateContent>
  <xr:revisionPtr revIDLastSave="0" documentId="8_{7ACAAD7C-AA09-4F26-8B68-88FA97F433D7}" xr6:coauthVersionLast="47" xr6:coauthVersionMax="47" xr10:uidLastSave="{00000000-0000-0000-0000-000000000000}"/>
  <bookViews>
    <workbookView xWindow="5760" yWindow="3360" windowWidth="17280" windowHeight="888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43" i="6" l="1"/>
  <c r="G43" i="6" s="1"/>
  <c r="D53" i="6"/>
  <c r="G5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<sst xmlns="http://schemas.openxmlformats.org/spreadsheetml/2006/main" count="202" uniqueCount="142">
  <si>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</si>
  <si>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</si>
  <si>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</si>
  <si>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</si>
  <si>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</si>
  <si>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</si>
  <si>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</si>
  <si>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</si>
  <si>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</si>
  <si>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</si>
  <si>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</si>
  <si>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</si>
  <si>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</si>
  <si>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</si>
  <si>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</si>
  <si>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</si>
  <si>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</si>
  <si>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</si>
  <si>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</si>
  <si>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</si>
  <si>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</si>
  <si>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</si>
  <si>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</si>
  <si>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</si>
  <si>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</si>
  <si>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</si>
  <si>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</si>
  <si>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</si>
  <si>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</si>
  <si>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</si>
  <si>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</si>
  <si>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</si>
  <si>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</si>
  <si>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</si>
  <si>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</si>
  <si>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</si>
  <si>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</si>
  <si>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</si>
  <si>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</si>
  <si>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</si>
  <si>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</si>
  <si>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</si>
  <si>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</si>
  <si>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</si>
  <si>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</si>
  <si>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</si>
  <si>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</si>
  <si>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</si>
  <si>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</si>
  <si>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</si>
  <si>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</si>
  <si>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</si>
  <si>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</si>
  <si>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</si>
  <si>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</si>
  <si>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</si>
  <si>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</si>
  <si>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</si>
  <si>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</si>
  <si>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</si>
  <si>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</si>
  <si>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</si>
  <si>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</si>
  <si>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</si>
  <si>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</si>
  <si>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</si>
  <si>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</si>
  <si>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</si>
  <si>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</si>
  <si>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</si>
  <si>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</si>
  <si>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</si>
  <si>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</si>
  <si>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</si>
  <si>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</si>
  <si>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</si>
  <si>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</si>
  <si>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</si>
  <si>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</si>
  <si>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</si>
  <si>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</si>
  <si>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</si>
  <si>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</si>
  <si>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</si>
  <si>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</si>
  <si>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</si>
  <si>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</si>
  <si>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</si>
  <si>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</si>
  <si>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</si>
  <si>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</si>
  <si>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</si>
  <si>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</si>
  <si>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</si>
  <si>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</si>
  <si>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</si>
  <si>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</si>
  <si>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</si>
  <si>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</si>
  <si>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</si>
  <si>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</si>
  <si>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</si>
  <si>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</si>
  <si>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</si>
  <si>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</si>
  <si>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</si>
  <si>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</si>
  <si>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</si>
  <si>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</si>
  <si>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</si>
  <si>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</si>
  <si>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</si>
  <si>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</si>
  <si>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</si>
  <si>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</si>
  <si>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</si>
  <si>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</si>
  <si>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</si>
  <si>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</si>
  <si>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</si>
  <si>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</si>
  <si>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</si>
  <si>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</si>
  <si>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</si>
  <si>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</si>
  <si>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</si>
  <si>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</si>
  <si>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</si>
  <si>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</si>
  <si>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</si>
  <si>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</si>
  <si>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</si>
  <si>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</si>
  <si>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</si>
  <si>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</si>
  <si>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Santiago Maravatío, Guanajuato.
Estado Analítico del Ejercicio del Presupuesto de Egresos
Clasificación por Objeto del Gasto (Capítulo y Concepto)
Del 1 de Enero al 30 de Septiembre de 2024</t>
  </si>
  <si>
    <t>Sistema Municipal de Agua Potable y Alcantarillado de Santiago Maravatío, Guanajuato.
Estado Analítico del Ejercicio del Presupuesto de Egresos
Clasificación Económica (por Tipo de Gasto)
Del 1 de Enero al 30 de Septiembre de 2024</t>
  </si>
  <si>
    <t>31120M36A010100 GERENCIA ADMINISTRATIVA</t>
  </si>
  <si>
    <t>Sistema Municipal de Agua Potable y Alcantarillado de Santiago Maravatío, Guanajuato.
Estado Analítico del Ejercicio del Presupuesto de Egresos
Clasificación Administrativa
Del 1 de Enero al 30 de Septiembre de 2024</t>
  </si>
  <si>
    <t>Sistema Municipal de Agua Potable y Alcantarillado de Santiago Maravatío, Guanajuato.
Estado Analítico del Ejercicio del Presupuesto de Egresos
Clasificación Administrativa (Poderes)
Del 1 de Enero al 30 de Septiembre de 2024</t>
  </si>
  <si>
    <t>Sistema Municipal de Agua Potable y Alcantarillado de Santiago Maravatío, Guanajuato.
Estado Analítico del Ejercicio del Presupuesto de Egresos
Clasificación Administrativa (Sector Paraestatal)
Del 1 de Enero al 30 de Septiembre de 2024</t>
  </si>
  <si>
    <t>Sistema Municipal de Agua Potable y Alcantarillado de Santiago Maravatío, Guanajuato.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</si>
</sst>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50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6" fillId="0" borderId="12" xfId="9" applyNumberFormat="1" applyFont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1" t="s">
        <v>135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8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8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8" x14ac:dyDescent="0.2">
      <c r="A5" s="17" t="s">
        <v>63</v>
      </c>
      <c r="B5" s="12">
        <f>SUM(B6:B12)</f>
        <v>981945.5</v>
      </c>
      <c r="C5" s="12">
        <f>SUM(C6:C12)</f>
        <v>0</v>
      </c>
      <c r="D5" s="12">
        <f>B5+C5</f>
        <v>981945.5</v>
      </c>
      <c r="E5" s="12">
        <f>SUM(E6:E12)</f>
        <v>584490.27</v>
      </c>
      <c r="F5" s="12">
        <f>SUM(F6:F12)</f>
        <v>584490.27</v>
      </c>
      <c r="G5" s="12">
        <f>D5-E5</f>
        <v>397455.23</v>
      </c>
    </row>
    <row r="6" spans="1:8" x14ac:dyDescent="0.2">
      <c r="A6" s="19" t="s">
        <v>67</v>
      </c>
      <c r="B6" s="5">
        <v>700556.4</v>
      </c>
      <c r="C6" s="5">
        <v>0</v>
      </c>
      <c r="D6" s="5">
        <f t="shared" ref="D6:D69" si="0">B6+C6</f>
        <v>700556.4</v>
      </c>
      <c r="E6" s="5">
        <v>525417.30000000005</v>
      </c>
      <c r="F6" s="5">
        <v>525417.30000000005</v>
      </c>
      <c r="G6" s="5">
        <f t="shared" ref="G6:G69" si="1">D6-E6</f>
        <v>175139.09999999998</v>
      </c>
      <c r="H6" s="9">
        <v>1100</v>
      </c>
    </row>
    <row r="7" spans="1:8" x14ac:dyDescent="0.2">
      <c r="A7" s="19" t="s">
        <v>68</v>
      </c>
      <c r="B7" s="5">
        <v>88200</v>
      </c>
      <c r="C7" s="5">
        <v>0</v>
      </c>
      <c r="D7" s="5">
        <f t="shared" si="0"/>
        <v>88200</v>
      </c>
      <c r="E7" s="5">
        <v>52650</v>
      </c>
      <c r="F7" s="5">
        <v>52650</v>
      </c>
      <c r="G7" s="5">
        <f t="shared" si="1"/>
        <v>35550</v>
      </c>
      <c r="H7" s="9">
        <v>1200</v>
      </c>
    </row>
    <row r="8" spans="1:8" x14ac:dyDescent="0.2">
      <c r="A8" s="19" t="s">
        <v>69</v>
      </c>
      <c r="B8" s="5">
        <v>192689.1</v>
      </c>
      <c r="C8" s="5">
        <v>0</v>
      </c>
      <c r="D8" s="5">
        <f t="shared" si="0"/>
        <v>192689.1</v>
      </c>
      <c r="E8" s="5">
        <v>6422.97</v>
      </c>
      <c r="F8" s="5">
        <v>6422.97</v>
      </c>
      <c r="G8" s="5">
        <f t="shared" si="1"/>
        <v>186266.13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70</v>
      </c>
      <c r="B10" s="5">
        <v>500</v>
      </c>
      <c r="C10" s="5">
        <v>0</v>
      </c>
      <c r="D10" s="5">
        <f t="shared" si="0"/>
        <v>500</v>
      </c>
      <c r="E10" s="5">
        <v>0</v>
      </c>
      <c r="F10" s="5">
        <v>0</v>
      </c>
      <c r="G10" s="5">
        <f t="shared" si="1"/>
        <v>500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129</v>
      </c>
      <c r="B13" s="13">
        <f>SUM(B14:B22)</f>
        <v>659311.13</v>
      </c>
      <c r="C13" s="13">
        <f>SUM(C14:C22)</f>
        <v>0</v>
      </c>
      <c r="D13" s="13">
        <f t="shared" si="0"/>
        <v>659311.13</v>
      </c>
      <c r="E13" s="13">
        <f>SUM(E14:E22)</f>
        <v>262676.28000000003</v>
      </c>
      <c r="F13" s="13">
        <f>SUM(F14:F22)</f>
        <v>262676.28000000003</v>
      </c>
      <c r="G13" s="13">
        <f t="shared" si="1"/>
        <v>396634.85</v>
      </c>
      <c r="H13" s="18">
        <v>0</v>
      </c>
    </row>
    <row r="14" spans="1:8" x14ac:dyDescent="0.2">
      <c r="A14" s="19" t="s">
        <v>72</v>
      </c>
      <c r="B14" s="5">
        <v>77000</v>
      </c>
      <c r="C14" s="5">
        <v>0</v>
      </c>
      <c r="D14" s="5">
        <f t="shared" si="0"/>
        <v>77000</v>
      </c>
      <c r="E14" s="5">
        <v>14509.02</v>
      </c>
      <c r="F14" s="5">
        <v>14509.02</v>
      </c>
      <c r="G14" s="5">
        <f t="shared" si="1"/>
        <v>62490.979999999996</v>
      </c>
      <c r="H14" s="9">
        <v>2100</v>
      </c>
    </row>
    <row r="15" spans="1:8" x14ac:dyDescent="0.2">
      <c r="A15" s="19" t="s">
        <v>73</v>
      </c>
      <c r="B15" s="5">
        <v>5311.13</v>
      </c>
      <c r="C15" s="5">
        <v>0</v>
      </c>
      <c r="D15" s="5">
        <f t="shared" si="0"/>
        <v>5311.13</v>
      </c>
      <c r="E15" s="5">
        <v>2881</v>
      </c>
      <c r="F15" s="5">
        <v>2881</v>
      </c>
      <c r="G15" s="5">
        <f t="shared" si="1"/>
        <v>2430.13</v>
      </c>
      <c r="H15" s="9">
        <v>2200</v>
      </c>
    </row>
    <row r="16" spans="1:8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85000</v>
      </c>
      <c r="C17" s="5">
        <v>0</v>
      </c>
      <c r="D17" s="5">
        <f t="shared" si="0"/>
        <v>85000</v>
      </c>
      <c r="E17" s="5">
        <v>74870.19</v>
      </c>
      <c r="F17" s="5">
        <v>74870.19</v>
      </c>
      <c r="G17" s="5">
        <f t="shared" si="1"/>
        <v>10129.809999999998</v>
      </c>
      <c r="H17" s="9">
        <v>2400</v>
      </c>
    </row>
    <row r="18" spans="1:8" x14ac:dyDescent="0.2">
      <c r="A18" s="19" t="s">
        <v>76</v>
      </c>
      <c r="B18" s="5">
        <v>201000</v>
      </c>
      <c r="C18" s="5">
        <v>0</v>
      </c>
      <c r="D18" s="5">
        <f t="shared" si="0"/>
        <v>201000</v>
      </c>
      <c r="E18" s="5">
        <v>95339.32</v>
      </c>
      <c r="F18" s="5">
        <v>95339.32</v>
      </c>
      <c r="G18" s="5">
        <f t="shared" si="1"/>
        <v>105660.68</v>
      </c>
      <c r="H18" s="9">
        <v>2500</v>
      </c>
    </row>
    <row r="19" spans="1:8" x14ac:dyDescent="0.2">
      <c r="A19" s="19" t="s">
        <v>77</v>
      </c>
      <c r="B19" s="5">
        <v>86000</v>
      </c>
      <c r="C19" s="5">
        <v>0</v>
      </c>
      <c r="D19" s="5">
        <f t="shared" si="0"/>
        <v>86000</v>
      </c>
      <c r="E19" s="5">
        <v>57766.33</v>
      </c>
      <c r="F19" s="5">
        <v>57766.33</v>
      </c>
      <c r="G19" s="5">
        <f t="shared" si="1"/>
        <v>28233.67</v>
      </c>
      <c r="H19" s="9">
        <v>2600</v>
      </c>
    </row>
    <row r="20" spans="1:8" x14ac:dyDescent="0.2">
      <c r="A20" s="19" t="s">
        <v>78</v>
      </c>
      <c r="B20" s="5">
        <v>15000</v>
      </c>
      <c r="C20" s="5">
        <v>0</v>
      </c>
      <c r="D20" s="5">
        <f t="shared" si="0"/>
        <v>15000</v>
      </c>
      <c r="E20" s="5">
        <v>2000</v>
      </c>
      <c r="F20" s="5">
        <v>2000</v>
      </c>
      <c r="G20" s="5">
        <f t="shared" si="1"/>
        <v>13000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190000</v>
      </c>
      <c r="C22" s="5">
        <v>0</v>
      </c>
      <c r="D22" s="5">
        <f t="shared" si="0"/>
        <v>190000</v>
      </c>
      <c r="E22" s="5">
        <v>15310.42</v>
      </c>
      <c r="F22" s="5">
        <v>15310.42</v>
      </c>
      <c r="G22" s="5">
        <f t="shared" si="1"/>
        <v>174689.58</v>
      </c>
      <c r="H22" s="9">
        <v>2900</v>
      </c>
    </row>
    <row r="23" spans="1:8" x14ac:dyDescent="0.2">
      <c r="A23" s="17" t="s">
        <v>64</v>
      </c>
      <c r="B23" s="13">
        <f>SUM(B24:B32)</f>
        <v>1378743.37</v>
      </c>
      <c r="C23" s="13">
        <f>SUM(C24:C32)</f>
        <v>0</v>
      </c>
      <c r="D23" s="13">
        <f t="shared" si="0"/>
        <v>1378743.37</v>
      </c>
      <c r="E23" s="13">
        <f>SUM(E24:E32)</f>
        <v>846053.58000000007</v>
      </c>
      <c r="F23" s="13">
        <f>SUM(F24:F32)</f>
        <v>846053.58000000007</v>
      </c>
      <c r="G23" s="13">
        <f t="shared" si="1"/>
        <v>532689.79</v>
      </c>
      <c r="H23" s="18">
        <v>0</v>
      </c>
    </row>
    <row r="24" spans="1:8" x14ac:dyDescent="0.2">
      <c r="A24" s="19" t="s">
        <v>81</v>
      </c>
      <c r="B24" s="5">
        <v>870000</v>
      </c>
      <c r="C24" s="5">
        <v>0</v>
      </c>
      <c r="D24" s="5">
        <f t="shared" si="0"/>
        <v>870000</v>
      </c>
      <c r="E24" s="5">
        <v>616377.25</v>
      </c>
      <c r="F24" s="5">
        <v>616377.25</v>
      </c>
      <c r="G24" s="5">
        <f t="shared" si="1"/>
        <v>253622.75</v>
      </c>
      <c r="H24" s="9">
        <v>3100</v>
      </c>
    </row>
    <row r="25" spans="1:8" x14ac:dyDescent="0.2">
      <c r="A25" s="19" t="s">
        <v>82</v>
      </c>
      <c r="B25" s="5">
        <v>106300</v>
      </c>
      <c r="C25" s="5">
        <v>0</v>
      </c>
      <c r="D25" s="5">
        <f t="shared" si="0"/>
        <v>106300</v>
      </c>
      <c r="E25" s="5">
        <v>25000</v>
      </c>
      <c r="F25" s="5">
        <v>25000</v>
      </c>
      <c r="G25" s="5">
        <f t="shared" si="1"/>
        <v>81300</v>
      </c>
      <c r="H25" s="9">
        <v>3200</v>
      </c>
    </row>
    <row r="26" spans="1:8" x14ac:dyDescent="0.2">
      <c r="A26" s="19" t="s">
        <v>83</v>
      </c>
      <c r="B26" s="5">
        <v>70000</v>
      </c>
      <c r="C26" s="5">
        <v>0</v>
      </c>
      <c r="D26" s="5">
        <f t="shared" si="0"/>
        <v>70000</v>
      </c>
      <c r="E26" s="5">
        <v>46453.91</v>
      </c>
      <c r="F26" s="5">
        <v>46453.91</v>
      </c>
      <c r="G26" s="5">
        <f t="shared" si="1"/>
        <v>23546.089999999997</v>
      </c>
      <c r="H26" s="9">
        <v>3300</v>
      </c>
    </row>
    <row r="27" spans="1:8" x14ac:dyDescent="0.2">
      <c r="A27" s="19" t="s">
        <v>84</v>
      </c>
      <c r="B27" s="5">
        <v>10000</v>
      </c>
      <c r="C27" s="5">
        <v>0</v>
      </c>
      <c r="D27" s="5">
        <f t="shared" si="0"/>
        <v>10000</v>
      </c>
      <c r="E27" s="5">
        <v>246</v>
      </c>
      <c r="F27" s="5">
        <v>246</v>
      </c>
      <c r="G27" s="5">
        <f t="shared" si="1"/>
        <v>9754</v>
      </c>
      <c r="H27" s="9">
        <v>3400</v>
      </c>
    </row>
    <row r="28" spans="1:8" x14ac:dyDescent="0.2">
      <c r="A28" s="19" t="s">
        <v>85</v>
      </c>
      <c r="B28" s="5">
        <v>113000</v>
      </c>
      <c r="C28" s="5">
        <v>0</v>
      </c>
      <c r="D28" s="5">
        <f t="shared" si="0"/>
        <v>113000</v>
      </c>
      <c r="E28" s="5">
        <v>28373.14</v>
      </c>
      <c r="F28" s="5">
        <v>28373.14</v>
      </c>
      <c r="G28" s="5">
        <f t="shared" si="1"/>
        <v>84626.86</v>
      </c>
      <c r="H28" s="9">
        <v>3500</v>
      </c>
    </row>
    <row r="29" spans="1:8" x14ac:dyDescent="0.2">
      <c r="A29" s="19" t="s">
        <v>86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15000</v>
      </c>
      <c r="C30" s="5">
        <v>0</v>
      </c>
      <c r="D30" s="5">
        <f t="shared" si="0"/>
        <v>15000</v>
      </c>
      <c r="E30" s="5">
        <v>1361.28</v>
      </c>
      <c r="F30" s="5">
        <v>1361.28</v>
      </c>
      <c r="G30" s="5">
        <f t="shared" si="1"/>
        <v>13638.72</v>
      </c>
      <c r="H30" s="9">
        <v>3700</v>
      </c>
    </row>
    <row r="31" spans="1:8" x14ac:dyDescent="0.2">
      <c r="A31" s="19" t="s">
        <v>88</v>
      </c>
      <c r="B31" s="5">
        <v>15000</v>
      </c>
      <c r="C31" s="5">
        <v>0</v>
      </c>
      <c r="D31" s="5">
        <f t="shared" si="0"/>
        <v>15000</v>
      </c>
      <c r="E31" s="5">
        <v>5816</v>
      </c>
      <c r="F31" s="5">
        <v>5816</v>
      </c>
      <c r="G31" s="5">
        <f t="shared" si="1"/>
        <v>9184</v>
      </c>
      <c r="H31" s="9">
        <v>3800</v>
      </c>
    </row>
    <row r="32" spans="1:8" x14ac:dyDescent="0.2">
      <c r="A32" s="19" t="s">
        <v>18</v>
      </c>
      <c r="B32" s="5">
        <v>179443.37</v>
      </c>
      <c r="C32" s="5">
        <v>0</v>
      </c>
      <c r="D32" s="5">
        <f t="shared" si="0"/>
        <v>179443.37</v>
      </c>
      <c r="E32" s="5">
        <v>122426</v>
      </c>
      <c r="F32" s="5">
        <v>122426</v>
      </c>
      <c r="G32" s="5">
        <f t="shared" si="1"/>
        <v>57017.369999999995</v>
      </c>
      <c r="H32" s="9">
        <v>3900</v>
      </c>
    </row>
    <row r="33" spans="1:8" x14ac:dyDescent="0.2">
      <c r="A33" s="17" t="s">
        <v>130</v>
      </c>
      <c r="B33" s="13">
        <f>SUM(B34:B42)</f>
        <v>5000</v>
      </c>
      <c r="C33" s="13">
        <f>SUM(C34:C42)</f>
        <v>0</v>
      </c>
      <c r="D33" s="13">
        <f t="shared" si="0"/>
        <v>5000</v>
      </c>
      <c r="E33" s="13">
        <f>SUM(E34:E42)</f>
        <v>0</v>
      </c>
      <c r="F33" s="13">
        <f>SUM(F34:F42)</f>
        <v>0</v>
      </c>
      <c r="G33" s="13">
        <f t="shared" si="1"/>
        <v>5000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5000</v>
      </c>
      <c r="C37" s="5">
        <v>0</v>
      </c>
      <c r="D37" s="5">
        <f t="shared" si="0"/>
        <v>5000</v>
      </c>
      <c r="E37" s="5">
        <v>0</v>
      </c>
      <c r="F37" s="5">
        <v>0</v>
      </c>
      <c r="G37" s="5">
        <f t="shared" si="1"/>
        <v>5000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165000</v>
      </c>
      <c r="C43" s="13">
        <f>SUM(C44:C52)</f>
        <v>350000</v>
      </c>
      <c r="D43" s="13">
        <f t="shared" si="0"/>
        <v>515000</v>
      </c>
      <c r="E43" s="13">
        <f>SUM(E44:E52)</f>
        <v>301724.14</v>
      </c>
      <c r="F43" s="13">
        <f>SUM(F44:F52)</f>
        <v>301724.14</v>
      </c>
      <c r="G43" s="13">
        <f t="shared" si="1"/>
        <v>213275.86</v>
      </c>
      <c r="H43" s="18">
        <v>0</v>
      </c>
    </row>
    <row r="44" spans="1:8" x14ac:dyDescent="0.2">
      <c r="A44" s="4" t="s">
        <v>96</v>
      </c>
      <c r="B44" s="5">
        <v>15000</v>
      </c>
      <c r="C44" s="5">
        <v>0</v>
      </c>
      <c r="D44" s="5">
        <f t="shared" si="0"/>
        <v>15000</v>
      </c>
      <c r="E44" s="5">
        <v>0</v>
      </c>
      <c r="F44" s="5">
        <v>0</v>
      </c>
      <c r="G44" s="5">
        <f t="shared" si="1"/>
        <v>15000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150000</v>
      </c>
      <c r="C49" s="5">
        <v>350000</v>
      </c>
      <c r="D49" s="5">
        <f t="shared" si="0"/>
        <v>500000</v>
      </c>
      <c r="E49" s="5">
        <v>301724.14</v>
      </c>
      <c r="F49" s="5">
        <v>301724.14</v>
      </c>
      <c r="G49" s="5">
        <f t="shared" si="1"/>
        <v>198275.86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3190000</v>
      </c>
      <c r="C77" s="15">
        <f t="shared" si="4"/>
        <v>350000</v>
      </c>
      <c r="D77" s="15">
        <f t="shared" si="4"/>
        <v>3540000</v>
      </c>
      <c r="E77" s="15">
        <f t="shared" si="4"/>
        <v>1994944.27</v>
      </c>
      <c r="F77" s="15">
        <f t="shared" si="4"/>
        <v>1994944.27</v>
      </c>
      <c r="G77" s="15">
        <f t="shared" si="4"/>
        <v>1545055.73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136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3025000</v>
      </c>
      <c r="C6" s="5">
        <v>0</v>
      </c>
      <c r="D6" s="5">
        <f>B6+C6</f>
        <v>3025000</v>
      </c>
      <c r="E6" s="5">
        <v>1693220.13</v>
      </c>
      <c r="F6" s="5">
        <v>1693220.13</v>
      </c>
      <c r="G6" s="5">
        <f>D6-E6</f>
        <v>1331779.8700000001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165000</v>
      </c>
      <c r="C8" s="5">
        <v>350000</v>
      </c>
      <c r="D8" s="5">
        <f>B8+C8</f>
        <v>515000</v>
      </c>
      <c r="E8" s="5">
        <v>301724.14</v>
      </c>
      <c r="F8" s="5">
        <v>301724.14</v>
      </c>
      <c r="G8" s="5">
        <f>D8-E8</f>
        <v>213275.86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3190000</v>
      </c>
      <c r="C16" s="15">
        <f t="shared" si="0"/>
        <v>350000</v>
      </c>
      <c r="D16" s="15">
        <f t="shared" si="0"/>
        <v>3540000</v>
      </c>
      <c r="E16" s="15">
        <f t="shared" si="0"/>
        <v>1994944.27</v>
      </c>
      <c r="F16" s="15">
        <f t="shared" si="0"/>
        <v>1994944.27</v>
      </c>
      <c r="G16" s="15">
        <f t="shared" si="0"/>
        <v>1545055.73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3" t="s">
        <v>61</v>
      </c>
    </row>
    <row r="4" spans="1:7" ht="24.9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4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3190000</v>
      </c>
      <c r="C7" s="5">
        <v>350000</v>
      </c>
      <c r="D7" s="5">
        <f>B7+C7</f>
        <v>3540000</v>
      </c>
      <c r="E7" s="5">
        <v>1994944.27</v>
      </c>
      <c r="F7" s="5">
        <v>1994944.27</v>
      </c>
      <c r="G7" s="5">
        <f>D7-E7</f>
        <v>1545055.73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3190000</v>
      </c>
      <c r="C15" s="16">
        <f t="shared" si="2"/>
        <v>350000</v>
      </c>
      <c r="D15" s="16">
        <f t="shared" si="2"/>
        <v>3540000</v>
      </c>
      <c r="E15" s="16">
        <f t="shared" si="2"/>
        <v>1994944.27</v>
      </c>
      <c r="F15" s="16">
        <f t="shared" si="2"/>
        <v>1994944.27</v>
      </c>
      <c r="G15" s="16">
        <f t="shared" si="2"/>
        <v>1545055.73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62</v>
      </c>
      <c r="E20" s="29"/>
      <c r="F20" s="30"/>
      <c r="G20" s="43" t="s">
        <v>61</v>
      </c>
    </row>
    <row r="21" spans="1:7" ht="20.399999999999999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4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62</v>
      </c>
      <c r="E33" s="29"/>
      <c r="F33" s="30"/>
      <c r="G33" s="43" t="s">
        <v>61</v>
      </c>
    </row>
    <row r="34" spans="1:7" ht="20.399999999999999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4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3190000</v>
      </c>
      <c r="C37" s="5">
        <v>350000</v>
      </c>
      <c r="D37" s="5">
        <f t="shared" ref="D37:D49" si="6">B37+C37</f>
        <v>3540000</v>
      </c>
      <c r="E37" s="5">
        <v>1994944.27</v>
      </c>
      <c r="F37" s="5">
        <v>1994944.27</v>
      </c>
      <c r="G37" s="5">
        <f t="shared" ref="G37:G49" si="7">D37-E37</f>
        <v>1545055.73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ht="20.399999999999999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0.399999999999999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3190000</v>
      </c>
      <c r="C51" s="16">
        <f t="shared" si="8"/>
        <v>350000</v>
      </c>
      <c r="D51" s="16">
        <f t="shared" si="8"/>
        <v>3540000</v>
      </c>
      <c r="E51" s="16">
        <f t="shared" si="8"/>
        <v>1994944.27</v>
      </c>
      <c r="F51" s="16">
        <f t="shared" si="8"/>
        <v>1994944.27</v>
      </c>
      <c r="G51" s="16">
        <f t="shared" si="8"/>
        <v>1545055.73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B5" sqref="B5:G42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49"/>
      <c r="C5" s="49"/>
      <c r="D5" s="49"/>
      <c r="E5" s="49"/>
      <c r="F5" s="49"/>
      <c r="G5" s="49"/>
    </row>
    <row r="6" spans="1:7" x14ac:dyDescent="0.2">
      <c r="A6" s="8" t="s">
        <v>15</v>
      </c>
      <c r="B6" s="13">
        <f t="shared" ref="B6:G6" si="0">SUM(B7:B14)</f>
        <v>0</v>
      </c>
      <c r="C6" s="13">
        <f t="shared" si="0"/>
        <v>0</v>
      </c>
      <c r="D6" s="13">
        <f t="shared" si="0"/>
        <v>0</v>
      </c>
      <c r="E6" s="13">
        <f t="shared" si="0"/>
        <v>0</v>
      </c>
      <c r="F6" s="13">
        <f t="shared" si="0"/>
        <v>0</v>
      </c>
      <c r="G6" s="13">
        <f t="shared" si="0"/>
        <v>0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3190000</v>
      </c>
      <c r="C16" s="13">
        <f t="shared" si="3"/>
        <v>350000</v>
      </c>
      <c r="D16" s="13">
        <f t="shared" si="3"/>
        <v>3540000</v>
      </c>
      <c r="E16" s="13">
        <f t="shared" si="3"/>
        <v>1994944.27</v>
      </c>
      <c r="F16" s="13">
        <f t="shared" si="3"/>
        <v>1994944.27</v>
      </c>
      <c r="G16" s="13">
        <f t="shared" si="3"/>
        <v>1545055.73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3190000</v>
      </c>
      <c r="C18" s="5">
        <v>350000</v>
      </c>
      <c r="D18" s="5">
        <f t="shared" ref="D18:D23" si="5">B18+C18</f>
        <v>3540000</v>
      </c>
      <c r="E18" s="5">
        <v>1994944.27</v>
      </c>
      <c r="F18" s="5">
        <v>1994944.27</v>
      </c>
      <c r="G18" s="5">
        <f t="shared" si="4"/>
        <v>1545055.73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3190000</v>
      </c>
      <c r="C42" s="16">
        <f t="shared" si="12"/>
        <v>350000</v>
      </c>
      <c r="D42" s="16">
        <f t="shared" si="12"/>
        <v>3540000</v>
      </c>
      <c r="E42" s="16">
        <f t="shared" si="12"/>
        <v>1994944.27</v>
      </c>
      <c r="F42" s="16">
        <f t="shared" si="12"/>
        <v>1994944.27</v>
      </c>
      <c r="G42" s="16">
        <f t="shared" si="12"/>
        <v>1545055.73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2024-10-07T11:56:27Z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